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27525" windowHeight="12855" activeTab="1"/>
  </bookViews>
  <sheets>
    <sheet name="List1 (2)" sheetId="4" r:id="rId1"/>
    <sheet name="List1" sheetId="1" r:id="rId2"/>
  </sheets>
  <calcPr calcId="145621"/>
</workbook>
</file>

<file path=xl/calcChain.xml><?xml version="1.0" encoding="utf-8"?>
<calcChain xmlns="http://schemas.openxmlformats.org/spreadsheetml/2006/main">
  <c r="F42" i="4" l="1"/>
  <c r="G42" i="4" s="1"/>
  <c r="H42" i="4" s="1"/>
  <c r="E42" i="4"/>
  <c r="F41" i="4"/>
  <c r="G41" i="4" s="1"/>
  <c r="H41" i="4" s="1"/>
  <c r="E41" i="4"/>
  <c r="F40" i="4"/>
  <c r="G40" i="4" s="1"/>
  <c r="H40" i="4" s="1"/>
  <c r="E40" i="4"/>
  <c r="F39" i="4"/>
  <c r="G39" i="4" s="1"/>
  <c r="H39" i="4" s="1"/>
  <c r="E39" i="4"/>
  <c r="F38" i="4"/>
  <c r="G38" i="4" s="1"/>
  <c r="H38" i="4" s="1"/>
  <c r="E38" i="4"/>
  <c r="F37" i="4"/>
  <c r="G37" i="4" s="1"/>
  <c r="H37" i="4" s="1"/>
  <c r="E37" i="4"/>
  <c r="F36" i="4"/>
  <c r="G36" i="4" s="1"/>
  <c r="H36" i="4" s="1"/>
  <c r="E36" i="4"/>
  <c r="F35" i="4"/>
  <c r="G35" i="4" s="1"/>
  <c r="H35" i="4" s="1"/>
  <c r="E35" i="4"/>
  <c r="F34" i="4"/>
  <c r="G34" i="4" s="1"/>
  <c r="H34" i="4" s="1"/>
  <c r="E34" i="4"/>
  <c r="F33" i="4"/>
  <c r="G33" i="4" s="1"/>
  <c r="H33" i="4" s="1"/>
  <c r="E33" i="4"/>
  <c r="F28" i="4"/>
  <c r="G28" i="4" s="1"/>
  <c r="H28" i="4" s="1"/>
  <c r="E28" i="4"/>
  <c r="F27" i="4"/>
  <c r="G27" i="4" s="1"/>
  <c r="H27" i="4" s="1"/>
  <c r="E27" i="4"/>
  <c r="F26" i="4"/>
  <c r="G26" i="4" s="1"/>
  <c r="H26" i="4" s="1"/>
  <c r="E26" i="4"/>
  <c r="F25" i="4"/>
  <c r="G25" i="4" s="1"/>
  <c r="H25" i="4" s="1"/>
  <c r="E25" i="4"/>
  <c r="F24" i="4"/>
  <c r="G24" i="4" s="1"/>
  <c r="H24" i="4" s="1"/>
  <c r="E24" i="4"/>
  <c r="F23" i="4"/>
  <c r="G23" i="4" s="1"/>
  <c r="H23" i="4" s="1"/>
  <c r="E23" i="4"/>
  <c r="F22" i="4"/>
  <c r="G22" i="4" s="1"/>
  <c r="H22" i="4" s="1"/>
  <c r="E22" i="4"/>
  <c r="F21" i="4"/>
  <c r="G21" i="4" s="1"/>
  <c r="H21" i="4" s="1"/>
  <c r="E21" i="4"/>
  <c r="F20" i="4"/>
  <c r="G20" i="4" s="1"/>
  <c r="H20" i="4" s="1"/>
  <c r="E20" i="4"/>
  <c r="F19" i="4"/>
  <c r="G19" i="4" s="1"/>
  <c r="H19" i="4" s="1"/>
  <c r="E19" i="4"/>
  <c r="F14" i="4"/>
  <c r="G14" i="4" s="1"/>
  <c r="H14" i="4" s="1"/>
  <c r="E14" i="4"/>
  <c r="F13" i="4"/>
  <c r="G13" i="4" s="1"/>
  <c r="H13" i="4" s="1"/>
  <c r="E13" i="4"/>
  <c r="F12" i="4"/>
  <c r="G12" i="4" s="1"/>
  <c r="H12" i="4" s="1"/>
  <c r="E12" i="4"/>
  <c r="F11" i="4"/>
  <c r="G11" i="4" s="1"/>
  <c r="H11" i="4" s="1"/>
  <c r="E11" i="4"/>
  <c r="F10" i="4"/>
  <c r="G10" i="4" s="1"/>
  <c r="H10" i="4" s="1"/>
  <c r="E10" i="4"/>
  <c r="F9" i="4"/>
  <c r="G9" i="4" s="1"/>
  <c r="H9" i="4" s="1"/>
  <c r="E9" i="4"/>
  <c r="F8" i="4"/>
  <c r="G8" i="4" s="1"/>
  <c r="H8" i="4" s="1"/>
  <c r="E8" i="4"/>
  <c r="F7" i="4"/>
  <c r="G7" i="4" s="1"/>
  <c r="H7" i="4" s="1"/>
  <c r="E7" i="4"/>
  <c r="F6" i="4"/>
  <c r="G6" i="4" s="1"/>
  <c r="H6" i="4" s="1"/>
  <c r="E6" i="4"/>
  <c r="F5" i="4"/>
  <c r="G5" i="4" s="1"/>
  <c r="H5" i="4" s="1"/>
  <c r="E5" i="4"/>
  <c r="H6" i="1" l="1"/>
  <c r="H7" i="1"/>
  <c r="H8" i="1"/>
  <c r="H9" i="1"/>
  <c r="H10" i="1"/>
  <c r="H11" i="1"/>
  <c r="H12" i="1"/>
  <c r="H13" i="1"/>
  <c r="H14" i="1"/>
  <c r="H5" i="1"/>
  <c r="E42" i="1" l="1"/>
  <c r="E41" i="1"/>
  <c r="F41" i="1" s="1"/>
  <c r="E40" i="1"/>
  <c r="E39" i="1"/>
  <c r="E38" i="1"/>
  <c r="E37" i="1"/>
  <c r="F37" i="1" s="1"/>
  <c r="E36" i="1"/>
  <c r="E35" i="1"/>
  <c r="E34" i="1"/>
  <c r="E33" i="1"/>
  <c r="F33" i="1" s="1"/>
  <c r="E28" i="1"/>
  <c r="E27" i="1"/>
  <c r="E26" i="1"/>
  <c r="E25" i="1"/>
  <c r="F25" i="1" s="1"/>
  <c r="E24" i="1"/>
  <c r="E23" i="1"/>
  <c r="E22" i="1"/>
  <c r="E21" i="1"/>
  <c r="F21" i="1" s="1"/>
  <c r="E20" i="1"/>
  <c r="E19" i="1"/>
  <c r="F19" i="1" s="1"/>
  <c r="E14" i="1"/>
  <c r="F14" i="1" s="1"/>
  <c r="G14" i="1" s="1"/>
  <c r="E13" i="1"/>
  <c r="F13" i="1" s="1"/>
  <c r="G13" i="1" s="1"/>
  <c r="E12" i="1"/>
  <c r="F12" i="1" s="1"/>
  <c r="G12" i="1" s="1"/>
  <c r="E11" i="1"/>
  <c r="F11" i="1" s="1"/>
  <c r="G11" i="1" s="1"/>
  <c r="E10" i="1"/>
  <c r="F10" i="1" s="1"/>
  <c r="G10" i="1" s="1"/>
  <c r="E9" i="1"/>
  <c r="F9" i="1" s="1"/>
  <c r="G9" i="1" s="1"/>
  <c r="E8" i="1"/>
  <c r="F8" i="1" s="1"/>
  <c r="G8" i="1" s="1"/>
  <c r="E7" i="1"/>
  <c r="F7" i="1" s="1"/>
  <c r="G7" i="1" s="1"/>
  <c r="E6" i="1"/>
  <c r="F6" i="1" s="1"/>
  <c r="G6" i="1" s="1"/>
  <c r="E5" i="1"/>
  <c r="F5" i="1" s="1"/>
  <c r="G42" i="1" l="1"/>
  <c r="H42" i="1" s="1"/>
  <c r="F26" i="1"/>
  <c r="G26" i="1" s="1"/>
  <c r="H26" i="1" s="1"/>
  <c r="F22" i="1"/>
  <c r="G22" i="1" s="1"/>
  <c r="H22" i="1" s="1"/>
  <c r="F42" i="1"/>
  <c r="F38" i="1"/>
  <c r="G38" i="1" s="1"/>
  <c r="H38" i="1" s="1"/>
  <c r="F34" i="1"/>
  <c r="G34" i="1" s="1"/>
  <c r="H34" i="1" s="1"/>
  <c r="F28" i="1"/>
  <c r="G28" i="1" s="1"/>
  <c r="H28" i="1" s="1"/>
  <c r="F24" i="1"/>
  <c r="G24" i="1" s="1"/>
  <c r="H24" i="1" s="1"/>
  <c r="F20" i="1"/>
  <c r="G20" i="1" s="1"/>
  <c r="H20" i="1" s="1"/>
  <c r="F40" i="1"/>
  <c r="G40" i="1" s="1"/>
  <c r="H40" i="1" s="1"/>
  <c r="F36" i="1"/>
  <c r="G36" i="1" s="1"/>
  <c r="H36" i="1" s="1"/>
  <c r="G21" i="1"/>
  <c r="H21" i="1" s="1"/>
  <c r="G25" i="1"/>
  <c r="H25" i="1" s="1"/>
  <c r="G37" i="1"/>
  <c r="H37" i="1" s="1"/>
  <c r="G41" i="1"/>
  <c r="H41" i="1" s="1"/>
  <c r="F27" i="1"/>
  <c r="G27" i="1" s="1"/>
  <c r="H27" i="1" s="1"/>
  <c r="F23" i="1"/>
  <c r="G23" i="1" s="1"/>
  <c r="H23" i="1" s="1"/>
  <c r="F39" i="1"/>
  <c r="G39" i="1" s="1"/>
  <c r="H39" i="1" s="1"/>
  <c r="F35" i="1"/>
  <c r="G35" i="1" s="1"/>
  <c r="H35" i="1" s="1"/>
  <c r="G33" i="1"/>
  <c r="H33" i="1" s="1"/>
  <c r="G19" i="1"/>
  <c r="H19" i="1" s="1"/>
  <c r="G5" i="1"/>
</calcChain>
</file>

<file path=xl/sharedStrings.xml><?xml version="1.0" encoding="utf-8"?>
<sst xmlns="http://schemas.openxmlformats.org/spreadsheetml/2006/main" count="72" uniqueCount="13">
  <si>
    <t>IF</t>
  </si>
  <si>
    <t>LO</t>
  </si>
  <si>
    <t>GPS DO</t>
  </si>
  <si>
    <t>MHz</t>
  </si>
  <si>
    <t>Leo Bodnar</t>
  </si>
  <si>
    <t>f (MHz) RX</t>
  </si>
  <si>
    <t>kHz</t>
  </si>
  <si>
    <t>diference RX</t>
  </si>
  <si>
    <t>VFO -</t>
  </si>
  <si>
    <t>VFO +</t>
  </si>
  <si>
    <t>RX</t>
  </si>
  <si>
    <t>beacon QO-100</t>
  </si>
  <si>
    <t>BPSK beacon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</si>
</sst>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0.000000"/>
    <numFmt numFmtId="166" formatCode="0.0000"/>
    <numFmt numFmtId="167" formatCode="0.0"/>
    <numFmt numFmtId="168" formatCode="#,##0.000000"/>
  </numFmts>
  <fonts count="3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24FC6C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167" fontId="2" fillId="4" borderId="1" xfId="0" applyNumberFormat="1" applyFont="1" applyFill="1" applyBorder="1" applyAlignment="1">
      <alignment horizontal="center"/>
    </xf>
    <xf numFmtId="168" fontId="0" fillId="0" borderId="1" xfId="0" applyNumberFormat="1" applyFill="1" applyBorder="1" applyAlignment="1">
      <alignment horizontal="center"/>
    </xf>
    <xf numFmtId="168" fontId="0" fillId="2" borderId="1" xfId="0" applyNumberFormat="1" applyFill="1" applyBorder="1" applyAlignment="1">
      <alignment horizontal="center"/>
    </xf>
    <xf numFmtId="167" fontId="0" fillId="3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8" fontId="0" fillId="5" borderId="1" xfId="0" applyNumberForma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67" fontId="0" fillId="5" borderId="1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24FC6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2"/>
  <sheetViews>
    <sheetView workbookViewId="0">
      <selection activeCell="M13" sqref="M13"/>
    </sheetView>
  </sheetViews>
  <sheetFormatPr defaultRowHeight="14.25" x14ac:dyDescent="0.2"/>
  <cols>
    <col min="1" max="1" width="15.69921875" customWidth="1"/>
    <col min="2" max="2" width="4.296875" customWidth="1"/>
    <col min="3" max="3" width="13.8984375" bestFit="1" customWidth="1"/>
    <col min="4" max="4" width="8.8984375" bestFit="1" customWidth="1"/>
    <col min="5" max="5" width="9.8984375" bestFit="1" customWidth="1"/>
    <col min="6" max="6" width="13" customWidth="1"/>
    <col min="7" max="7" width="13.19921875" customWidth="1"/>
    <col min="8" max="8" width="11.796875" customWidth="1"/>
  </cols>
  <sheetData>
    <row r="3" spans="2:8" x14ac:dyDescent="0.2">
      <c r="C3" s="19" t="s">
        <v>11</v>
      </c>
      <c r="D3" s="19" t="s">
        <v>0</v>
      </c>
      <c r="E3" s="19" t="s">
        <v>1</v>
      </c>
      <c r="F3" s="19" t="s">
        <v>2</v>
      </c>
      <c r="G3" s="19" t="s">
        <v>10</v>
      </c>
      <c r="H3" s="19" t="s">
        <v>7</v>
      </c>
    </row>
    <row r="4" spans="2:8" x14ac:dyDescent="0.2">
      <c r="C4" s="18" t="s">
        <v>3</v>
      </c>
      <c r="D4" s="18" t="s">
        <v>3</v>
      </c>
      <c r="E4" s="18" t="s">
        <v>3</v>
      </c>
      <c r="F4" s="18" t="s">
        <v>4</v>
      </c>
      <c r="G4" s="18" t="s">
        <v>5</v>
      </c>
      <c r="H4" s="18" t="s">
        <v>6</v>
      </c>
    </row>
    <row r="5" spans="2:8" x14ac:dyDescent="0.2">
      <c r="B5" s="2">
        <v>1</v>
      </c>
      <c r="C5" s="1">
        <v>10489.75</v>
      </c>
      <c r="D5" s="3">
        <v>430.75</v>
      </c>
      <c r="E5" s="3">
        <f t="shared" ref="E5:E14" si="0">C5-D5</f>
        <v>10059</v>
      </c>
      <c r="F5" s="10">
        <f>INT(1000000*E5/390)/1000000</f>
        <v>25.792307000000001</v>
      </c>
      <c r="G5" s="4">
        <f>F5*390+D5</f>
        <v>10489.74973</v>
      </c>
      <c r="H5" s="20">
        <f>1000*(C5-G5)</f>
        <v>0.27000000045518391</v>
      </c>
    </row>
    <row r="6" spans="2:8" x14ac:dyDescent="0.2">
      <c r="B6" s="2">
        <v>2</v>
      </c>
      <c r="C6" s="1">
        <v>10489.75</v>
      </c>
      <c r="D6" s="3">
        <v>431.75</v>
      </c>
      <c r="E6" s="3">
        <f t="shared" si="0"/>
        <v>10058</v>
      </c>
      <c r="F6" s="10">
        <f t="shared" ref="F6:F14" si="1">INT(1000000*E6/390)/1000000</f>
        <v>25.789743000000001</v>
      </c>
      <c r="G6" s="4">
        <f t="shared" ref="G6:G14" si="2">F6*390+D6</f>
        <v>10489.74977</v>
      </c>
      <c r="H6" s="20">
        <f t="shared" ref="H6:H14" si="3">1000*(C6-G6)</f>
        <v>0.2299999996466795</v>
      </c>
    </row>
    <row r="7" spans="2:8" x14ac:dyDescent="0.2">
      <c r="B7" s="13">
        <v>3</v>
      </c>
      <c r="C7" s="1">
        <v>10489.75</v>
      </c>
      <c r="D7" s="3">
        <v>432.75</v>
      </c>
      <c r="E7" s="3">
        <f t="shared" si="0"/>
        <v>10057</v>
      </c>
      <c r="F7" s="11">
        <f t="shared" si="1"/>
        <v>25.787178999999998</v>
      </c>
      <c r="G7" s="4">
        <f t="shared" si="2"/>
        <v>10489.749809999999</v>
      </c>
      <c r="H7" s="20">
        <f t="shared" si="3"/>
        <v>0.19000000065716449</v>
      </c>
    </row>
    <row r="8" spans="2:8" x14ac:dyDescent="0.2">
      <c r="B8" s="2">
        <v>4</v>
      </c>
      <c r="C8" s="1">
        <v>10489.75</v>
      </c>
      <c r="D8" s="3">
        <v>433.75</v>
      </c>
      <c r="E8" s="3">
        <f t="shared" si="0"/>
        <v>10056</v>
      </c>
      <c r="F8" s="10">
        <f t="shared" si="1"/>
        <v>25.784614999999999</v>
      </c>
      <c r="G8" s="4">
        <f t="shared" si="2"/>
        <v>10489.74985</v>
      </c>
      <c r="H8" s="20">
        <f t="shared" si="3"/>
        <v>0.14999999984866008</v>
      </c>
    </row>
    <row r="9" spans="2:8" x14ac:dyDescent="0.2">
      <c r="B9" s="2">
        <v>5</v>
      </c>
      <c r="C9" s="1">
        <v>10489.75</v>
      </c>
      <c r="D9" s="3">
        <v>434.75</v>
      </c>
      <c r="E9" s="3">
        <f t="shared" si="0"/>
        <v>10055</v>
      </c>
      <c r="F9" s="10">
        <f t="shared" si="1"/>
        <v>25.782050999999999</v>
      </c>
      <c r="G9" s="4">
        <f t="shared" si="2"/>
        <v>10489.749889999999</v>
      </c>
      <c r="H9" s="20">
        <f t="shared" si="3"/>
        <v>0.11000000085914508</v>
      </c>
    </row>
    <row r="10" spans="2:8" x14ac:dyDescent="0.2">
      <c r="B10" s="2">
        <v>6</v>
      </c>
      <c r="C10" s="1">
        <v>10489.75</v>
      </c>
      <c r="D10" s="3">
        <v>435.75</v>
      </c>
      <c r="E10" s="3">
        <f t="shared" si="0"/>
        <v>10054</v>
      </c>
      <c r="F10" s="10">
        <f t="shared" si="1"/>
        <v>25.779487</v>
      </c>
      <c r="G10" s="4">
        <f t="shared" si="2"/>
        <v>10489.74993</v>
      </c>
      <c r="H10" s="20">
        <f t="shared" si="3"/>
        <v>7.0000000050640665E-2</v>
      </c>
    </row>
    <row r="11" spans="2:8" x14ac:dyDescent="0.2">
      <c r="B11" s="14">
        <v>7</v>
      </c>
      <c r="C11" s="15">
        <v>10489.75</v>
      </c>
      <c r="D11" s="15">
        <v>436.75</v>
      </c>
      <c r="E11" s="15">
        <f t="shared" si="0"/>
        <v>10053</v>
      </c>
      <c r="F11" s="16">
        <f t="shared" si="1"/>
        <v>25.776923</v>
      </c>
      <c r="G11" s="17">
        <f t="shared" si="2"/>
        <v>10489.749970000001</v>
      </c>
      <c r="H11" s="21">
        <f t="shared" si="3"/>
        <v>2.9999999242136255E-2</v>
      </c>
    </row>
    <row r="12" spans="2:8" x14ac:dyDescent="0.2">
      <c r="B12" s="2">
        <v>8</v>
      </c>
      <c r="C12" s="1">
        <v>10489.75</v>
      </c>
      <c r="D12" s="3">
        <v>437.75</v>
      </c>
      <c r="E12" s="3">
        <f t="shared" si="0"/>
        <v>10052</v>
      </c>
      <c r="F12" s="10">
        <f t="shared" si="1"/>
        <v>25.774357999999999</v>
      </c>
      <c r="G12" s="4">
        <f t="shared" si="2"/>
        <v>10489.749620000001</v>
      </c>
      <c r="H12" s="20">
        <f t="shared" si="3"/>
        <v>0.37999999949533958</v>
      </c>
    </row>
    <row r="13" spans="2:8" x14ac:dyDescent="0.2">
      <c r="B13" s="2">
        <v>9</v>
      </c>
      <c r="C13" s="1">
        <v>10489.75</v>
      </c>
      <c r="D13" s="3">
        <v>438.75</v>
      </c>
      <c r="E13" s="3">
        <f t="shared" si="0"/>
        <v>10051</v>
      </c>
      <c r="F13" s="10">
        <f t="shared" si="1"/>
        <v>25.771794</v>
      </c>
      <c r="G13" s="4">
        <f t="shared" si="2"/>
        <v>10489.749659999999</v>
      </c>
      <c r="H13" s="20">
        <f t="shared" si="3"/>
        <v>0.34000000050582457</v>
      </c>
    </row>
    <row r="14" spans="2:8" x14ac:dyDescent="0.2">
      <c r="B14" s="2">
        <v>10</v>
      </c>
      <c r="C14" s="1">
        <v>10489.75</v>
      </c>
      <c r="D14" s="3">
        <v>439.75</v>
      </c>
      <c r="E14" s="3">
        <f t="shared" si="0"/>
        <v>10050</v>
      </c>
      <c r="F14" s="10">
        <f t="shared" si="1"/>
        <v>25.76923</v>
      </c>
      <c r="G14" s="4">
        <f t="shared" si="2"/>
        <v>10489.7497</v>
      </c>
      <c r="H14" s="20">
        <f t="shared" si="3"/>
        <v>0.29999999969732016</v>
      </c>
    </row>
    <row r="17" spans="2:8" x14ac:dyDescent="0.2">
      <c r="C17" s="19" t="s">
        <v>11</v>
      </c>
      <c r="D17" s="19" t="s">
        <v>0</v>
      </c>
      <c r="E17" s="19" t="s">
        <v>1</v>
      </c>
      <c r="F17" s="19" t="s">
        <v>2</v>
      </c>
      <c r="G17" s="19" t="s">
        <v>10</v>
      </c>
      <c r="H17" s="19" t="s">
        <v>7</v>
      </c>
    </row>
    <row r="18" spans="2:8" x14ac:dyDescent="0.2">
      <c r="C18" s="18" t="s">
        <v>3</v>
      </c>
      <c r="D18" s="18" t="s">
        <v>3</v>
      </c>
      <c r="E18" s="18" t="s">
        <v>3</v>
      </c>
      <c r="F18" s="18" t="s">
        <v>8</v>
      </c>
      <c r="G18" s="18" t="s">
        <v>5</v>
      </c>
      <c r="H18" s="18" t="s">
        <v>6</v>
      </c>
    </row>
    <row r="19" spans="2:8" x14ac:dyDescent="0.2">
      <c r="B19" s="2">
        <v>1</v>
      </c>
      <c r="C19" s="3">
        <v>10489.75</v>
      </c>
      <c r="D19" s="3">
        <v>430.75</v>
      </c>
      <c r="E19" s="3">
        <f t="shared" ref="E19:E28" si="4">C19-D19</f>
        <v>10059</v>
      </c>
      <c r="F19" s="8">
        <f>INT(10000*E19/390)/10000</f>
        <v>25.792300000000001</v>
      </c>
      <c r="G19" s="4">
        <f>F19*390+D19</f>
        <v>10489.747000000001</v>
      </c>
      <c r="H19" s="6">
        <f>1000*(C19-G19)</f>
        <v>2.999999998792191</v>
      </c>
    </row>
    <row r="20" spans="2:8" x14ac:dyDescent="0.2">
      <c r="B20" s="2">
        <v>2</v>
      </c>
      <c r="C20" s="3">
        <v>10489.75</v>
      </c>
      <c r="D20" s="3">
        <v>431.75</v>
      </c>
      <c r="E20" s="3">
        <f t="shared" si="4"/>
        <v>10058</v>
      </c>
      <c r="F20" s="8">
        <f t="shared" ref="F20:F28" si="5">INT(10000*E20/390)/10000</f>
        <v>25.7897</v>
      </c>
      <c r="G20" s="4">
        <f t="shared" ref="G20:G28" si="6">F20*390+D20</f>
        <v>10489.733</v>
      </c>
      <c r="H20" s="6">
        <f t="shared" ref="H20:H28" si="7">1000*(C20-G20)</f>
        <v>16.999999999825377</v>
      </c>
    </row>
    <row r="21" spans="2:8" x14ac:dyDescent="0.2">
      <c r="B21" s="2">
        <v>3</v>
      </c>
      <c r="C21" s="3">
        <v>10489.75</v>
      </c>
      <c r="D21" s="3">
        <v>432.75</v>
      </c>
      <c r="E21" s="3">
        <f t="shared" si="4"/>
        <v>10057</v>
      </c>
      <c r="F21" s="5">
        <f t="shared" si="5"/>
        <v>25.787099999999999</v>
      </c>
      <c r="G21" s="4">
        <f t="shared" si="6"/>
        <v>10489.718999999999</v>
      </c>
      <c r="H21" s="7">
        <f t="shared" si="7"/>
        <v>31.000000000858563</v>
      </c>
    </row>
    <row r="22" spans="2:8" x14ac:dyDescent="0.2">
      <c r="B22" s="2">
        <v>4</v>
      </c>
      <c r="C22" s="3">
        <v>10489.75</v>
      </c>
      <c r="D22" s="3">
        <v>433.75</v>
      </c>
      <c r="E22" s="3">
        <f t="shared" si="4"/>
        <v>10056</v>
      </c>
      <c r="F22" s="8">
        <f t="shared" si="5"/>
        <v>25.784600000000001</v>
      </c>
      <c r="G22" s="4">
        <f t="shared" si="6"/>
        <v>10489.744000000001</v>
      </c>
      <c r="H22" s="6">
        <f t="shared" si="7"/>
        <v>5.9999999994033715</v>
      </c>
    </row>
    <row r="23" spans="2:8" x14ac:dyDescent="0.2">
      <c r="B23" s="2">
        <v>5</v>
      </c>
      <c r="C23" s="3">
        <v>10489.75</v>
      </c>
      <c r="D23" s="3">
        <v>434.75</v>
      </c>
      <c r="E23" s="3">
        <f t="shared" si="4"/>
        <v>10055</v>
      </c>
      <c r="F23" s="8">
        <f t="shared" si="5"/>
        <v>25.782</v>
      </c>
      <c r="G23" s="4">
        <f t="shared" si="6"/>
        <v>10489.73</v>
      </c>
      <c r="H23" s="6">
        <f t="shared" si="7"/>
        <v>20.000000000436557</v>
      </c>
    </row>
    <row r="24" spans="2:8" x14ac:dyDescent="0.2">
      <c r="B24" s="2">
        <v>6</v>
      </c>
      <c r="C24" s="3">
        <v>10489.75</v>
      </c>
      <c r="D24" s="3">
        <v>435.75</v>
      </c>
      <c r="E24" s="3">
        <f t="shared" si="4"/>
        <v>10054</v>
      </c>
      <c r="F24" s="8">
        <f t="shared" si="5"/>
        <v>25.779399999999999</v>
      </c>
      <c r="G24" s="4">
        <f t="shared" si="6"/>
        <v>10489.716</v>
      </c>
      <c r="H24" s="6">
        <f t="shared" si="7"/>
        <v>33.999999999650754</v>
      </c>
    </row>
    <row r="25" spans="2:8" x14ac:dyDescent="0.2">
      <c r="B25" s="2">
        <v>7</v>
      </c>
      <c r="C25" s="3">
        <v>10489.75</v>
      </c>
      <c r="D25" s="3">
        <v>436.75</v>
      </c>
      <c r="E25" s="3">
        <f t="shared" si="4"/>
        <v>10053</v>
      </c>
      <c r="F25" s="8">
        <f t="shared" si="5"/>
        <v>25.776900000000001</v>
      </c>
      <c r="G25" s="4">
        <f t="shared" si="6"/>
        <v>10489.741</v>
      </c>
      <c r="H25" s="6">
        <f t="shared" si="7"/>
        <v>9.0000000000145519</v>
      </c>
    </row>
    <row r="26" spans="2:8" x14ac:dyDescent="0.2">
      <c r="B26" s="2">
        <v>8</v>
      </c>
      <c r="C26" s="3">
        <v>10489.75</v>
      </c>
      <c r="D26" s="3">
        <v>437.75</v>
      </c>
      <c r="E26" s="3">
        <f t="shared" si="4"/>
        <v>10052</v>
      </c>
      <c r="F26" s="8">
        <f t="shared" si="5"/>
        <v>25.7743</v>
      </c>
      <c r="G26" s="4">
        <f t="shared" si="6"/>
        <v>10489.727000000001</v>
      </c>
      <c r="H26" s="6">
        <f t="shared" si="7"/>
        <v>22.999999999228748</v>
      </c>
    </row>
    <row r="27" spans="2:8" x14ac:dyDescent="0.2">
      <c r="B27" s="2">
        <v>9</v>
      </c>
      <c r="C27" s="3">
        <v>10489.75</v>
      </c>
      <c r="D27" s="3">
        <v>438.75</v>
      </c>
      <c r="E27" s="3">
        <f t="shared" si="4"/>
        <v>10051</v>
      </c>
      <c r="F27" s="8">
        <f t="shared" si="5"/>
        <v>25.771699999999999</v>
      </c>
      <c r="G27" s="4">
        <f t="shared" si="6"/>
        <v>10489.713</v>
      </c>
      <c r="H27" s="6">
        <f t="shared" si="7"/>
        <v>37.000000000261934</v>
      </c>
    </row>
    <row r="28" spans="2:8" x14ac:dyDescent="0.2">
      <c r="B28" s="2">
        <v>10</v>
      </c>
      <c r="C28" s="3">
        <v>10489.75</v>
      </c>
      <c r="D28" s="3">
        <v>439.75</v>
      </c>
      <c r="E28" s="3">
        <f t="shared" si="4"/>
        <v>10050</v>
      </c>
      <c r="F28" s="8">
        <f t="shared" si="5"/>
        <v>25.769200000000001</v>
      </c>
      <c r="G28" s="4">
        <f t="shared" si="6"/>
        <v>10489.738000000001</v>
      </c>
      <c r="H28" s="6">
        <f t="shared" si="7"/>
        <v>11.999999998806743</v>
      </c>
    </row>
    <row r="31" spans="2:8" x14ac:dyDescent="0.2">
      <c r="C31" s="19" t="s">
        <v>11</v>
      </c>
      <c r="D31" s="19" t="s">
        <v>0</v>
      </c>
      <c r="E31" s="19" t="s">
        <v>1</v>
      </c>
      <c r="F31" s="19" t="s">
        <v>2</v>
      </c>
      <c r="G31" s="19" t="s">
        <v>10</v>
      </c>
      <c r="H31" s="19" t="s">
        <v>7</v>
      </c>
    </row>
    <row r="32" spans="2:8" x14ac:dyDescent="0.2">
      <c r="C32" s="18" t="s">
        <v>3</v>
      </c>
      <c r="D32" s="18" t="s">
        <v>3</v>
      </c>
      <c r="E32" s="18" t="s">
        <v>3</v>
      </c>
      <c r="F32" s="18" t="s">
        <v>9</v>
      </c>
      <c r="G32" s="18" t="s">
        <v>5</v>
      </c>
      <c r="H32" s="18" t="s">
        <v>6</v>
      </c>
    </row>
    <row r="33" spans="2:8" x14ac:dyDescent="0.2">
      <c r="B33" s="2">
        <v>1</v>
      </c>
      <c r="C33" s="3">
        <v>10489.75</v>
      </c>
      <c r="D33" s="3">
        <v>430.75</v>
      </c>
      <c r="E33" s="3">
        <f t="shared" ref="E33:E42" si="8">C33-D33</f>
        <v>10059</v>
      </c>
      <c r="F33" s="8">
        <f>INT((10000*E33/390)+1)/10000</f>
        <v>25.792400000000001</v>
      </c>
      <c r="G33" s="4">
        <f>F33*390+D33</f>
        <v>10489.786</v>
      </c>
      <c r="H33" s="6">
        <f>1000*(C33-G33)</f>
        <v>-36.000000000058208</v>
      </c>
    </row>
    <row r="34" spans="2:8" x14ac:dyDescent="0.2">
      <c r="B34" s="2">
        <v>2</v>
      </c>
      <c r="C34" s="3">
        <v>10489.75</v>
      </c>
      <c r="D34" s="3">
        <v>431.75</v>
      </c>
      <c r="E34" s="3">
        <f t="shared" si="8"/>
        <v>10058</v>
      </c>
      <c r="F34" s="8">
        <f t="shared" ref="F34:F42" si="9">INT((10000*E34/390)+1)/10000</f>
        <v>25.7898</v>
      </c>
      <c r="G34" s="4">
        <f t="shared" ref="G34:G42" si="10">F34*390+D34</f>
        <v>10489.771999999999</v>
      </c>
      <c r="H34" s="6">
        <f t="shared" ref="H34:H42" si="11">1000*(C34-G34)</f>
        <v>-21.999999999025022</v>
      </c>
    </row>
    <row r="35" spans="2:8" x14ac:dyDescent="0.2">
      <c r="B35" s="2">
        <v>3</v>
      </c>
      <c r="C35" s="3">
        <v>10489.75</v>
      </c>
      <c r="D35" s="3">
        <v>432.75</v>
      </c>
      <c r="E35" s="3">
        <f t="shared" si="8"/>
        <v>10057</v>
      </c>
      <c r="F35" s="5">
        <f t="shared" si="9"/>
        <v>25.787199999999999</v>
      </c>
      <c r="G35" s="4">
        <f t="shared" si="10"/>
        <v>10489.758</v>
      </c>
      <c r="H35" s="9">
        <f t="shared" si="11"/>
        <v>-7.9999999998108251</v>
      </c>
    </row>
    <row r="36" spans="2:8" x14ac:dyDescent="0.2">
      <c r="B36" s="2">
        <v>4</v>
      </c>
      <c r="C36" s="3">
        <v>10489.75</v>
      </c>
      <c r="D36" s="3">
        <v>433.75</v>
      </c>
      <c r="E36" s="3">
        <f t="shared" si="8"/>
        <v>10056</v>
      </c>
      <c r="F36" s="8">
        <f t="shared" si="9"/>
        <v>25.784700000000001</v>
      </c>
      <c r="G36" s="4">
        <f t="shared" si="10"/>
        <v>10489.782999999999</v>
      </c>
      <c r="H36" s="6">
        <f t="shared" si="11"/>
        <v>-32.999999999447027</v>
      </c>
    </row>
    <row r="37" spans="2:8" x14ac:dyDescent="0.2">
      <c r="B37" s="2">
        <v>5</v>
      </c>
      <c r="C37" s="3">
        <v>10489.75</v>
      </c>
      <c r="D37" s="3">
        <v>434.75</v>
      </c>
      <c r="E37" s="3">
        <f t="shared" si="8"/>
        <v>10055</v>
      </c>
      <c r="F37" s="8">
        <f t="shared" si="9"/>
        <v>25.7821</v>
      </c>
      <c r="G37" s="4">
        <f t="shared" si="10"/>
        <v>10489.769</v>
      </c>
      <c r="H37" s="6">
        <f t="shared" si="11"/>
        <v>-19.000000000232831</v>
      </c>
    </row>
    <row r="38" spans="2:8" x14ac:dyDescent="0.2">
      <c r="B38" s="2">
        <v>6</v>
      </c>
      <c r="C38" s="3">
        <v>10489.75</v>
      </c>
      <c r="D38" s="3">
        <v>435.75</v>
      </c>
      <c r="E38" s="3">
        <f t="shared" si="8"/>
        <v>10054</v>
      </c>
      <c r="F38" s="8">
        <f t="shared" si="9"/>
        <v>25.779499999999999</v>
      </c>
      <c r="G38" s="4">
        <f t="shared" si="10"/>
        <v>10489.754999999999</v>
      </c>
      <c r="H38" s="6">
        <f t="shared" si="11"/>
        <v>-4.9999999991996447</v>
      </c>
    </row>
    <row r="39" spans="2:8" x14ac:dyDescent="0.2">
      <c r="B39" s="2">
        <v>7</v>
      </c>
      <c r="C39" s="3">
        <v>10489.75</v>
      </c>
      <c r="D39" s="3">
        <v>436.75</v>
      </c>
      <c r="E39" s="3">
        <f t="shared" si="8"/>
        <v>10053</v>
      </c>
      <c r="F39" s="8">
        <f t="shared" si="9"/>
        <v>25.777000000000001</v>
      </c>
      <c r="G39" s="4">
        <f t="shared" si="10"/>
        <v>10489.78</v>
      </c>
      <c r="H39" s="6">
        <f t="shared" si="11"/>
        <v>-30.000000000654836</v>
      </c>
    </row>
    <row r="40" spans="2:8" x14ac:dyDescent="0.2">
      <c r="B40" s="2">
        <v>8</v>
      </c>
      <c r="C40" s="3">
        <v>10489.75</v>
      </c>
      <c r="D40" s="3">
        <v>437.75</v>
      </c>
      <c r="E40" s="3">
        <f t="shared" si="8"/>
        <v>10052</v>
      </c>
      <c r="F40" s="8">
        <f t="shared" si="9"/>
        <v>25.7744</v>
      </c>
      <c r="G40" s="4">
        <f t="shared" si="10"/>
        <v>10489.766</v>
      </c>
      <c r="H40" s="6">
        <f t="shared" si="11"/>
        <v>-15.99999999962165</v>
      </c>
    </row>
    <row r="41" spans="2:8" x14ac:dyDescent="0.2">
      <c r="B41" s="2">
        <v>9</v>
      </c>
      <c r="C41" s="3">
        <v>10489.75</v>
      </c>
      <c r="D41" s="3">
        <v>438.75</v>
      </c>
      <c r="E41" s="3">
        <f t="shared" si="8"/>
        <v>10051</v>
      </c>
      <c r="F41" s="8">
        <f t="shared" si="9"/>
        <v>25.771799999999999</v>
      </c>
      <c r="G41" s="4">
        <f t="shared" si="10"/>
        <v>10489.752</v>
      </c>
      <c r="H41" s="12">
        <f t="shared" si="11"/>
        <v>-2.0000000004074536</v>
      </c>
    </row>
    <row r="42" spans="2:8" x14ac:dyDescent="0.2">
      <c r="B42" s="2">
        <v>10</v>
      </c>
      <c r="C42" s="3">
        <v>10489.75</v>
      </c>
      <c r="D42" s="3">
        <v>439.75</v>
      </c>
      <c r="E42" s="3">
        <f t="shared" si="8"/>
        <v>10050</v>
      </c>
      <c r="F42" s="8">
        <f t="shared" si="9"/>
        <v>25.769300000000001</v>
      </c>
      <c r="G42" s="4">
        <f t="shared" si="10"/>
        <v>10489.777</v>
      </c>
      <c r="H42" s="6">
        <f t="shared" si="11"/>
        <v>-27.000000000043656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2"/>
  <sheetViews>
    <sheetView showGridLines="0" tabSelected="1" workbookViewId="0">
      <selection activeCell="K40" sqref="K40"/>
    </sheetView>
  </sheetViews>
  <sheetFormatPr defaultRowHeight="14.25" x14ac:dyDescent="0.2"/>
  <cols>
    <col min="1" max="1" width="3.59765625" customWidth="1"/>
    <col min="2" max="2" width="4.296875" customWidth="1"/>
    <col min="3" max="3" width="13.8984375" bestFit="1" customWidth="1"/>
    <col min="4" max="4" width="8.8984375" bestFit="1" customWidth="1"/>
    <col min="5" max="5" width="9.8984375" bestFit="1" customWidth="1"/>
    <col min="6" max="6" width="13" customWidth="1"/>
    <col min="7" max="7" width="13.19921875" customWidth="1"/>
    <col min="8" max="8" width="11.796875" customWidth="1"/>
  </cols>
  <sheetData>
    <row r="3" spans="2:8" x14ac:dyDescent="0.2">
      <c r="C3" s="19" t="s">
        <v>12</v>
      </c>
      <c r="D3" s="19" t="s">
        <v>0</v>
      </c>
      <c r="E3" s="19" t="s">
        <v>1</v>
      </c>
      <c r="F3" s="19" t="s">
        <v>2</v>
      </c>
      <c r="G3" s="19" t="s">
        <v>10</v>
      </c>
      <c r="H3" s="19" t="s">
        <v>7</v>
      </c>
    </row>
    <row r="4" spans="2:8" x14ac:dyDescent="0.2">
      <c r="C4" s="18" t="s">
        <v>3</v>
      </c>
      <c r="D4" s="18" t="s">
        <v>3</v>
      </c>
      <c r="E4" s="18" t="s">
        <v>3</v>
      </c>
      <c r="F4" s="18" t="s">
        <v>4</v>
      </c>
      <c r="G4" s="18" t="s">
        <v>5</v>
      </c>
      <c r="H4" s="18" t="s">
        <v>6</v>
      </c>
    </row>
    <row r="5" spans="2:8" x14ac:dyDescent="0.2">
      <c r="B5" s="2">
        <v>1</v>
      </c>
      <c r="C5" s="1">
        <v>10489.75</v>
      </c>
      <c r="D5" s="3">
        <v>430.75</v>
      </c>
      <c r="E5" s="3">
        <f t="shared" ref="E5:E14" si="0">C5-D5</f>
        <v>10059</v>
      </c>
      <c r="F5" s="10">
        <f>INT(1000000*E5/390)/1000000</f>
        <v>25.792307000000001</v>
      </c>
      <c r="G5" s="4">
        <f>F5*390+D5</f>
        <v>10489.74973</v>
      </c>
      <c r="H5" s="20">
        <f>1000*(C5-G5)</f>
        <v>0.27000000045518391</v>
      </c>
    </row>
    <row r="6" spans="2:8" x14ac:dyDescent="0.2">
      <c r="B6" s="2">
        <v>2</v>
      </c>
      <c r="C6" s="1">
        <v>10489.75</v>
      </c>
      <c r="D6" s="3">
        <v>431.75</v>
      </c>
      <c r="E6" s="3">
        <f t="shared" si="0"/>
        <v>10058</v>
      </c>
      <c r="F6" s="10">
        <f t="shared" ref="F6:F14" si="1">INT(1000000*E6/390)/1000000</f>
        <v>25.789743000000001</v>
      </c>
      <c r="G6" s="4">
        <f t="shared" ref="G6:G14" si="2">F6*390+D6</f>
        <v>10489.74977</v>
      </c>
      <c r="H6" s="20">
        <f t="shared" ref="H6:H14" si="3">1000*(C6-G6)</f>
        <v>0.2299999996466795</v>
      </c>
    </row>
    <row r="7" spans="2:8" x14ac:dyDescent="0.2">
      <c r="B7" s="13">
        <v>3</v>
      </c>
      <c r="C7" s="1">
        <v>10489.75</v>
      </c>
      <c r="D7" s="3">
        <v>432.75</v>
      </c>
      <c r="E7" s="3">
        <f t="shared" si="0"/>
        <v>10057</v>
      </c>
      <c r="F7" s="11">
        <f t="shared" si="1"/>
        <v>25.787178999999998</v>
      </c>
      <c r="G7" s="4">
        <f t="shared" si="2"/>
        <v>10489.749809999999</v>
      </c>
      <c r="H7" s="20">
        <f t="shared" si="3"/>
        <v>0.19000000065716449</v>
      </c>
    </row>
    <row r="8" spans="2:8" x14ac:dyDescent="0.2">
      <c r="B8" s="2">
        <v>4</v>
      </c>
      <c r="C8" s="1">
        <v>10489.75</v>
      </c>
      <c r="D8" s="3">
        <v>433.75</v>
      </c>
      <c r="E8" s="3">
        <f t="shared" si="0"/>
        <v>10056</v>
      </c>
      <c r="F8" s="10">
        <f t="shared" si="1"/>
        <v>25.784614999999999</v>
      </c>
      <c r="G8" s="4">
        <f t="shared" si="2"/>
        <v>10489.74985</v>
      </c>
      <c r="H8" s="20">
        <f t="shared" si="3"/>
        <v>0.14999999984866008</v>
      </c>
    </row>
    <row r="9" spans="2:8" x14ac:dyDescent="0.2">
      <c r="B9" s="2">
        <v>5</v>
      </c>
      <c r="C9" s="1">
        <v>10489.75</v>
      </c>
      <c r="D9" s="3">
        <v>434.75</v>
      </c>
      <c r="E9" s="3">
        <f t="shared" si="0"/>
        <v>10055</v>
      </c>
      <c r="F9" s="10">
        <f t="shared" si="1"/>
        <v>25.782050999999999</v>
      </c>
      <c r="G9" s="4">
        <f t="shared" si="2"/>
        <v>10489.749889999999</v>
      </c>
      <c r="H9" s="20">
        <f t="shared" si="3"/>
        <v>0.11000000085914508</v>
      </c>
    </row>
    <row r="10" spans="2:8" x14ac:dyDescent="0.2">
      <c r="B10" s="2">
        <v>6</v>
      </c>
      <c r="C10" s="1">
        <v>10489.75</v>
      </c>
      <c r="D10" s="3">
        <v>435.75</v>
      </c>
      <c r="E10" s="3">
        <f t="shared" si="0"/>
        <v>10054</v>
      </c>
      <c r="F10" s="10">
        <f t="shared" si="1"/>
        <v>25.779487</v>
      </c>
      <c r="G10" s="4">
        <f t="shared" si="2"/>
        <v>10489.74993</v>
      </c>
      <c r="H10" s="20">
        <f t="shared" si="3"/>
        <v>7.0000000050640665E-2</v>
      </c>
    </row>
    <row r="11" spans="2:8" x14ac:dyDescent="0.2">
      <c r="B11" s="14">
        <v>7</v>
      </c>
      <c r="C11" s="15">
        <v>10489.75</v>
      </c>
      <c r="D11" s="15">
        <v>436.75</v>
      </c>
      <c r="E11" s="15">
        <f t="shared" si="0"/>
        <v>10053</v>
      </c>
      <c r="F11" s="16">
        <f t="shared" si="1"/>
        <v>25.776923</v>
      </c>
      <c r="G11" s="17">
        <f t="shared" si="2"/>
        <v>10489.749970000001</v>
      </c>
      <c r="H11" s="21">
        <f t="shared" si="3"/>
        <v>2.9999999242136255E-2</v>
      </c>
    </row>
    <row r="12" spans="2:8" x14ac:dyDescent="0.2">
      <c r="B12" s="2">
        <v>8</v>
      </c>
      <c r="C12" s="1">
        <v>10489.75</v>
      </c>
      <c r="D12" s="3">
        <v>437.75</v>
      </c>
      <c r="E12" s="3">
        <f t="shared" si="0"/>
        <v>10052</v>
      </c>
      <c r="F12" s="10">
        <f t="shared" si="1"/>
        <v>25.774357999999999</v>
      </c>
      <c r="G12" s="4">
        <f t="shared" si="2"/>
        <v>10489.749620000001</v>
      </c>
      <c r="H12" s="20">
        <f t="shared" si="3"/>
        <v>0.37999999949533958</v>
      </c>
    </row>
    <row r="13" spans="2:8" x14ac:dyDescent="0.2">
      <c r="B13" s="2">
        <v>9</v>
      </c>
      <c r="C13" s="1">
        <v>10489.75</v>
      </c>
      <c r="D13" s="3">
        <v>438.75</v>
      </c>
      <c r="E13" s="3">
        <f t="shared" si="0"/>
        <v>10051</v>
      </c>
      <c r="F13" s="10">
        <f t="shared" si="1"/>
        <v>25.771794</v>
      </c>
      <c r="G13" s="4">
        <f t="shared" si="2"/>
        <v>10489.749659999999</v>
      </c>
      <c r="H13" s="20">
        <f t="shared" si="3"/>
        <v>0.34000000050582457</v>
      </c>
    </row>
    <row r="14" spans="2:8" x14ac:dyDescent="0.2">
      <c r="B14" s="2">
        <v>10</v>
      </c>
      <c r="C14" s="1">
        <v>10489.75</v>
      </c>
      <c r="D14" s="3">
        <v>439.75</v>
      </c>
      <c r="E14" s="3">
        <f t="shared" si="0"/>
        <v>10050</v>
      </c>
      <c r="F14" s="10">
        <f t="shared" si="1"/>
        <v>25.76923</v>
      </c>
      <c r="G14" s="4">
        <f t="shared" si="2"/>
        <v>10489.7497</v>
      </c>
      <c r="H14" s="20">
        <f t="shared" si="3"/>
        <v>0.29999999969732016</v>
      </c>
    </row>
    <row r="17" spans="2:8" x14ac:dyDescent="0.2">
      <c r="C17" s="19" t="s">
        <v>12</v>
      </c>
      <c r="D17" s="19" t="s">
        <v>0</v>
      </c>
      <c r="E17" s="19" t="s">
        <v>1</v>
      </c>
      <c r="F17" s="19" t="s">
        <v>2</v>
      </c>
      <c r="G17" s="19" t="s">
        <v>10</v>
      </c>
      <c r="H17" s="19" t="s">
        <v>7</v>
      </c>
    </row>
    <row r="18" spans="2:8" x14ac:dyDescent="0.2">
      <c r="C18" s="18" t="s">
        <v>3</v>
      </c>
      <c r="D18" s="18" t="s">
        <v>3</v>
      </c>
      <c r="E18" s="18" t="s">
        <v>3</v>
      </c>
      <c r="F18" s="18" t="s">
        <v>8</v>
      </c>
      <c r="G18" s="18" t="s">
        <v>5</v>
      </c>
      <c r="H18" s="18" t="s">
        <v>6</v>
      </c>
    </row>
    <row r="19" spans="2:8" x14ac:dyDescent="0.2">
      <c r="B19" s="2">
        <v>1</v>
      </c>
      <c r="C19" s="3">
        <v>10489.75</v>
      </c>
      <c r="D19" s="3">
        <v>430.75</v>
      </c>
      <c r="E19" s="3">
        <f t="shared" ref="E19:E28" si="4">C19-D19</f>
        <v>10059</v>
      </c>
      <c r="F19" s="8">
        <f>INT(10000*E19/390)/10000</f>
        <v>25.792300000000001</v>
      </c>
      <c r="G19" s="4">
        <f>F19*390+D19</f>
        <v>10489.747000000001</v>
      </c>
      <c r="H19" s="22">
        <f>1000*(C19-G19)</f>
        <v>2.999999998792191</v>
      </c>
    </row>
    <row r="20" spans="2:8" x14ac:dyDescent="0.2">
      <c r="B20" s="2">
        <v>2</v>
      </c>
      <c r="C20" s="3">
        <v>10489.75</v>
      </c>
      <c r="D20" s="3">
        <v>431.75</v>
      </c>
      <c r="E20" s="3">
        <f t="shared" si="4"/>
        <v>10058</v>
      </c>
      <c r="F20" s="8">
        <f t="shared" ref="F20:F28" si="5">INT(10000*E20/390)/10000</f>
        <v>25.7897</v>
      </c>
      <c r="G20" s="4">
        <f t="shared" ref="G20:G28" si="6">F20*390+D20</f>
        <v>10489.733</v>
      </c>
      <c r="H20" s="6">
        <f t="shared" ref="H20:H28" si="7">1000*(C20-G20)</f>
        <v>16.999999999825377</v>
      </c>
    </row>
    <row r="21" spans="2:8" x14ac:dyDescent="0.2">
      <c r="B21" s="2">
        <v>3</v>
      </c>
      <c r="C21" s="3">
        <v>10489.75</v>
      </c>
      <c r="D21" s="3">
        <v>432.75</v>
      </c>
      <c r="E21" s="3">
        <f t="shared" si="4"/>
        <v>10057</v>
      </c>
      <c r="F21" s="5">
        <f t="shared" si="5"/>
        <v>25.787099999999999</v>
      </c>
      <c r="G21" s="4">
        <f t="shared" si="6"/>
        <v>10489.718999999999</v>
      </c>
      <c r="H21" s="7">
        <f t="shared" si="7"/>
        <v>31.000000000858563</v>
      </c>
    </row>
    <row r="22" spans="2:8" x14ac:dyDescent="0.2">
      <c r="B22" s="2">
        <v>4</v>
      </c>
      <c r="C22" s="3">
        <v>10489.75</v>
      </c>
      <c r="D22" s="3">
        <v>433.75</v>
      </c>
      <c r="E22" s="3">
        <f t="shared" si="4"/>
        <v>10056</v>
      </c>
      <c r="F22" s="8">
        <f t="shared" si="5"/>
        <v>25.784600000000001</v>
      </c>
      <c r="G22" s="4">
        <f t="shared" si="6"/>
        <v>10489.744000000001</v>
      </c>
      <c r="H22" s="6">
        <f t="shared" si="7"/>
        <v>5.9999999994033715</v>
      </c>
    </row>
    <row r="23" spans="2:8" x14ac:dyDescent="0.2">
      <c r="B23" s="2">
        <v>5</v>
      </c>
      <c r="C23" s="3">
        <v>10489.75</v>
      </c>
      <c r="D23" s="3">
        <v>434.75</v>
      </c>
      <c r="E23" s="3">
        <f t="shared" si="4"/>
        <v>10055</v>
      </c>
      <c r="F23" s="8">
        <f t="shared" si="5"/>
        <v>25.782</v>
      </c>
      <c r="G23" s="4">
        <f t="shared" si="6"/>
        <v>10489.73</v>
      </c>
      <c r="H23" s="6">
        <f t="shared" si="7"/>
        <v>20.000000000436557</v>
      </c>
    </row>
    <row r="24" spans="2:8" x14ac:dyDescent="0.2">
      <c r="B24" s="2">
        <v>6</v>
      </c>
      <c r="C24" s="3">
        <v>10489.75</v>
      </c>
      <c r="D24" s="3">
        <v>435.75</v>
      </c>
      <c r="E24" s="3">
        <f t="shared" si="4"/>
        <v>10054</v>
      </c>
      <c r="F24" s="8">
        <f t="shared" si="5"/>
        <v>25.779399999999999</v>
      </c>
      <c r="G24" s="4">
        <f t="shared" si="6"/>
        <v>10489.716</v>
      </c>
      <c r="H24" s="6">
        <f t="shared" si="7"/>
        <v>33.999999999650754</v>
      </c>
    </row>
    <row r="25" spans="2:8" x14ac:dyDescent="0.2">
      <c r="B25" s="2">
        <v>7</v>
      </c>
      <c r="C25" s="3">
        <v>10489.75</v>
      </c>
      <c r="D25" s="3">
        <v>436.75</v>
      </c>
      <c r="E25" s="3">
        <f t="shared" si="4"/>
        <v>10053</v>
      </c>
      <c r="F25" s="8">
        <f t="shared" si="5"/>
        <v>25.776900000000001</v>
      </c>
      <c r="G25" s="4">
        <f t="shared" si="6"/>
        <v>10489.741</v>
      </c>
      <c r="H25" s="6">
        <f t="shared" si="7"/>
        <v>9.0000000000145519</v>
      </c>
    </row>
    <row r="26" spans="2:8" x14ac:dyDescent="0.2">
      <c r="B26" s="2">
        <v>8</v>
      </c>
      <c r="C26" s="3">
        <v>10489.75</v>
      </c>
      <c r="D26" s="3">
        <v>437.75</v>
      </c>
      <c r="E26" s="3">
        <f t="shared" si="4"/>
        <v>10052</v>
      </c>
      <c r="F26" s="8">
        <f t="shared" si="5"/>
        <v>25.7743</v>
      </c>
      <c r="G26" s="4">
        <f t="shared" si="6"/>
        <v>10489.727000000001</v>
      </c>
      <c r="H26" s="6">
        <f t="shared" si="7"/>
        <v>22.999999999228748</v>
      </c>
    </row>
    <row r="27" spans="2:8" x14ac:dyDescent="0.2">
      <c r="B27" s="2">
        <v>9</v>
      </c>
      <c r="C27" s="3">
        <v>10489.75</v>
      </c>
      <c r="D27" s="3">
        <v>438.75</v>
      </c>
      <c r="E27" s="3">
        <f t="shared" si="4"/>
        <v>10051</v>
      </c>
      <c r="F27" s="8">
        <f t="shared" si="5"/>
        <v>25.771699999999999</v>
      </c>
      <c r="G27" s="4">
        <f t="shared" si="6"/>
        <v>10489.713</v>
      </c>
      <c r="H27" s="6">
        <f t="shared" si="7"/>
        <v>37.000000000261934</v>
      </c>
    </row>
    <row r="28" spans="2:8" x14ac:dyDescent="0.2">
      <c r="B28" s="2">
        <v>10</v>
      </c>
      <c r="C28" s="3">
        <v>10489.75</v>
      </c>
      <c r="D28" s="3">
        <v>439.75</v>
      </c>
      <c r="E28" s="3">
        <f t="shared" si="4"/>
        <v>10050</v>
      </c>
      <c r="F28" s="8">
        <f t="shared" si="5"/>
        <v>25.769200000000001</v>
      </c>
      <c r="G28" s="4">
        <f t="shared" si="6"/>
        <v>10489.738000000001</v>
      </c>
      <c r="H28" s="6">
        <f t="shared" si="7"/>
        <v>11.999999998806743</v>
      </c>
    </row>
    <row r="31" spans="2:8" x14ac:dyDescent="0.2">
      <c r="C31" s="19" t="s">
        <v>12</v>
      </c>
      <c r="D31" s="19" t="s">
        <v>0</v>
      </c>
      <c r="E31" s="19" t="s">
        <v>1</v>
      </c>
      <c r="F31" s="19" t="s">
        <v>2</v>
      </c>
      <c r="G31" s="19" t="s">
        <v>10</v>
      </c>
      <c r="H31" s="19" t="s">
        <v>7</v>
      </c>
    </row>
    <row r="32" spans="2:8" x14ac:dyDescent="0.2">
      <c r="C32" s="18" t="s">
        <v>3</v>
      </c>
      <c r="D32" s="18" t="s">
        <v>3</v>
      </c>
      <c r="E32" s="18" t="s">
        <v>3</v>
      </c>
      <c r="F32" s="18" t="s">
        <v>9</v>
      </c>
      <c r="G32" s="18" t="s">
        <v>5</v>
      </c>
      <c r="H32" s="18" t="s">
        <v>6</v>
      </c>
    </row>
    <row r="33" spans="2:8" x14ac:dyDescent="0.2">
      <c r="B33" s="2">
        <v>1</v>
      </c>
      <c r="C33" s="3">
        <v>10489.75</v>
      </c>
      <c r="D33" s="3">
        <v>430.75</v>
      </c>
      <c r="E33" s="3">
        <f t="shared" ref="E33:E42" si="8">C33-D33</f>
        <v>10059</v>
      </c>
      <c r="F33" s="8">
        <f>INT((10000*E33/390)+1)/10000</f>
        <v>25.792400000000001</v>
      </c>
      <c r="G33" s="4">
        <f>F33*390+D33</f>
        <v>10489.786</v>
      </c>
      <c r="H33" s="6">
        <f>1000*(C33-G33)</f>
        <v>-36.000000000058208</v>
      </c>
    </row>
    <row r="34" spans="2:8" x14ac:dyDescent="0.2">
      <c r="B34" s="2">
        <v>2</v>
      </c>
      <c r="C34" s="3">
        <v>10489.75</v>
      </c>
      <c r="D34" s="3">
        <v>431.75</v>
      </c>
      <c r="E34" s="3">
        <f t="shared" si="8"/>
        <v>10058</v>
      </c>
      <c r="F34" s="8">
        <f t="shared" ref="F34:F42" si="9">INT((10000*E34/390)+1)/10000</f>
        <v>25.7898</v>
      </c>
      <c r="G34" s="4">
        <f t="shared" ref="G34:G42" si="10">F34*390+D34</f>
        <v>10489.771999999999</v>
      </c>
      <c r="H34" s="6">
        <f t="shared" ref="H34:H42" si="11">1000*(C34-G34)</f>
        <v>-21.999999999025022</v>
      </c>
    </row>
    <row r="35" spans="2:8" x14ac:dyDescent="0.2">
      <c r="B35" s="2">
        <v>3</v>
      </c>
      <c r="C35" s="3">
        <v>10489.75</v>
      </c>
      <c r="D35" s="3">
        <v>432.75</v>
      </c>
      <c r="E35" s="3">
        <f t="shared" si="8"/>
        <v>10057</v>
      </c>
      <c r="F35" s="5">
        <f t="shared" si="9"/>
        <v>25.787199999999999</v>
      </c>
      <c r="G35" s="4">
        <f t="shared" si="10"/>
        <v>10489.758</v>
      </c>
      <c r="H35" s="9">
        <f t="shared" si="11"/>
        <v>-7.9999999998108251</v>
      </c>
    </row>
    <row r="36" spans="2:8" x14ac:dyDescent="0.2">
      <c r="B36" s="2">
        <v>4</v>
      </c>
      <c r="C36" s="3">
        <v>10489.75</v>
      </c>
      <c r="D36" s="3">
        <v>433.75</v>
      </c>
      <c r="E36" s="3">
        <f t="shared" si="8"/>
        <v>10056</v>
      </c>
      <c r="F36" s="8">
        <f t="shared" si="9"/>
        <v>25.784700000000001</v>
      </c>
      <c r="G36" s="4">
        <f t="shared" si="10"/>
        <v>10489.782999999999</v>
      </c>
      <c r="H36" s="6">
        <f t="shared" si="11"/>
        <v>-32.999999999447027</v>
      </c>
    </row>
    <row r="37" spans="2:8" x14ac:dyDescent="0.2">
      <c r="B37" s="2">
        <v>5</v>
      </c>
      <c r="C37" s="3">
        <v>10489.75</v>
      </c>
      <c r="D37" s="3">
        <v>434.75</v>
      </c>
      <c r="E37" s="3">
        <f t="shared" si="8"/>
        <v>10055</v>
      </c>
      <c r="F37" s="8">
        <f t="shared" si="9"/>
        <v>25.7821</v>
      </c>
      <c r="G37" s="4">
        <f t="shared" si="10"/>
        <v>10489.769</v>
      </c>
      <c r="H37" s="6">
        <f t="shared" si="11"/>
        <v>-19.000000000232831</v>
      </c>
    </row>
    <row r="38" spans="2:8" x14ac:dyDescent="0.2">
      <c r="B38" s="2">
        <v>6</v>
      </c>
      <c r="C38" s="3">
        <v>10489.75</v>
      </c>
      <c r="D38" s="3">
        <v>435.75</v>
      </c>
      <c r="E38" s="3">
        <f t="shared" si="8"/>
        <v>10054</v>
      </c>
      <c r="F38" s="8">
        <f t="shared" si="9"/>
        <v>25.779499999999999</v>
      </c>
      <c r="G38" s="4">
        <f t="shared" si="10"/>
        <v>10489.754999999999</v>
      </c>
      <c r="H38" s="6">
        <f t="shared" si="11"/>
        <v>-4.9999999991996447</v>
      </c>
    </row>
    <row r="39" spans="2:8" x14ac:dyDescent="0.2">
      <c r="B39" s="2">
        <v>7</v>
      </c>
      <c r="C39" s="3">
        <v>10489.75</v>
      </c>
      <c r="D39" s="3">
        <v>436.75</v>
      </c>
      <c r="E39" s="3">
        <f t="shared" si="8"/>
        <v>10053</v>
      </c>
      <c r="F39" s="8">
        <f t="shared" si="9"/>
        <v>25.777000000000001</v>
      </c>
      <c r="G39" s="4">
        <f t="shared" si="10"/>
        <v>10489.78</v>
      </c>
      <c r="H39" s="6">
        <f t="shared" si="11"/>
        <v>-30.000000000654836</v>
      </c>
    </row>
    <row r="40" spans="2:8" x14ac:dyDescent="0.2">
      <c r="B40" s="2">
        <v>8</v>
      </c>
      <c r="C40" s="3">
        <v>10489.75</v>
      </c>
      <c r="D40" s="3">
        <v>437.75</v>
      </c>
      <c r="E40" s="3">
        <f t="shared" si="8"/>
        <v>10052</v>
      </c>
      <c r="F40" s="8">
        <f t="shared" si="9"/>
        <v>25.7744</v>
      </c>
      <c r="G40" s="4">
        <f t="shared" si="10"/>
        <v>10489.766</v>
      </c>
      <c r="H40" s="6">
        <f t="shared" si="11"/>
        <v>-15.99999999962165</v>
      </c>
    </row>
    <row r="41" spans="2:8" x14ac:dyDescent="0.2">
      <c r="B41" s="2">
        <v>9</v>
      </c>
      <c r="C41" s="3">
        <v>10489.75</v>
      </c>
      <c r="D41" s="3">
        <v>438.75</v>
      </c>
      <c r="E41" s="3">
        <f t="shared" si="8"/>
        <v>10051</v>
      </c>
      <c r="F41" s="8">
        <f t="shared" si="9"/>
        <v>25.771799999999999</v>
      </c>
      <c r="G41" s="4">
        <f t="shared" si="10"/>
        <v>10489.752</v>
      </c>
      <c r="H41" s="22">
        <f t="shared" si="11"/>
        <v>-2.0000000004074536</v>
      </c>
    </row>
    <row r="42" spans="2:8" x14ac:dyDescent="0.2">
      <c r="B42" s="2">
        <v>10</v>
      </c>
      <c r="C42" s="3">
        <v>10489.75</v>
      </c>
      <c r="D42" s="3">
        <v>439.75</v>
      </c>
      <c r="E42" s="3">
        <f t="shared" si="8"/>
        <v>10050</v>
      </c>
      <c r="F42" s="8">
        <f t="shared" si="9"/>
        <v>25.769300000000001</v>
      </c>
      <c r="G42" s="4">
        <f t="shared" si="10"/>
        <v>10489.777</v>
      </c>
      <c r="H42" s="6">
        <f t="shared" si="11"/>
        <v>-27.000000000043656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 (2)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Šídlo Miroslav, Ing.</dc:creator>
  <cp:lastModifiedBy>Šídlo Miroslav, Ing.</cp:lastModifiedBy>
  <dcterms:created xsi:type="dcterms:W3CDTF">2021-01-28T07:28:03Z</dcterms:created>
  <dcterms:modified xsi:type="dcterms:W3CDTF">2021-01-28T11:12:11Z</dcterms:modified>
</cp:coreProperties>
</file>